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em Stoppelenburg\Documents\Remonstranten Eindhoven\"/>
    </mc:Choice>
  </mc:AlternateContent>
  <xr:revisionPtr revIDLastSave="0" documentId="8_{52F81AE7-DBC4-4F60-8EB3-77CFA24EAB3F}" xr6:coauthVersionLast="47" xr6:coauthVersionMax="47" xr10:uidLastSave="{00000000-0000-0000-0000-000000000000}"/>
  <bookViews>
    <workbookView xWindow="-120" yWindow="-120" windowWidth="19440" windowHeight="15000" xr2:uid="{88973111-AD38-47A0-B57F-0AD3A4575152}"/>
  </bookViews>
  <sheets>
    <sheet name="Blad1" sheetId="1" r:id="rId1"/>
  </sheets>
  <definedNames>
    <definedName name="_xlnm.Print_Area" localSheetId="0">Blad1!$A$1:$F$55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C8" i="1"/>
  <c r="D50" i="1"/>
  <c r="D43" i="1"/>
  <c r="D31" i="1"/>
  <c r="D22" i="1"/>
  <c r="D11" i="1"/>
  <c r="C50" i="1"/>
  <c r="C43" i="1"/>
  <c r="C31" i="1"/>
  <c r="C22" i="1"/>
  <c r="C11" i="1"/>
  <c r="B50" i="1"/>
  <c r="B43" i="1"/>
  <c r="B31" i="1"/>
  <c r="B22" i="1"/>
  <c r="B11" i="1"/>
  <c r="B52" i="1" l="1"/>
  <c r="D52" i="1"/>
  <c r="D54" i="1"/>
  <c r="C52" i="1"/>
  <c r="C54" i="1"/>
  <c r="B54" i="1"/>
</calcChain>
</file>

<file path=xl/sharedStrings.xml><?xml version="1.0" encoding="utf-8"?>
<sst xmlns="http://schemas.openxmlformats.org/spreadsheetml/2006/main" count="45" uniqueCount="43">
  <si>
    <t>Onkosten predikant</t>
  </si>
  <si>
    <t>Viaticum gastpredikanten</t>
  </si>
  <si>
    <t>Viaticum gastpredikanten Zuid Limburg</t>
  </si>
  <si>
    <t>Vergoeding organisten</t>
  </si>
  <si>
    <t>Vergoeding organisten Zuid Limburg</t>
  </si>
  <si>
    <t>Dotatie voorziening groot onderhoud</t>
  </si>
  <si>
    <t>Gas / water / licht</t>
  </si>
  <si>
    <t>Verzekeringen pand</t>
  </si>
  <si>
    <t>Schoonmaakkosten</t>
  </si>
  <si>
    <t>Dividend effecten</t>
  </si>
  <si>
    <t>Onderhoud kleine inventaris</t>
  </si>
  <si>
    <t>Kosten kerkblad VO</t>
  </si>
  <si>
    <t>Betaalde doorzendcollecten</t>
  </si>
  <si>
    <t>Afdracht Remonstrantse Broederschap</t>
  </si>
  <si>
    <t>Bestuurskosten inclusief huismeester</t>
  </si>
  <si>
    <t>Telefoonkosten</t>
  </si>
  <si>
    <t>Publiciteit en vriendenwerving</t>
  </si>
  <si>
    <t>Diversen bedrijfskosten</t>
  </si>
  <si>
    <t>Verhuur kerkgebouw</t>
  </si>
  <si>
    <t>Vrijwillige bijdragen</t>
  </si>
  <si>
    <t>Doorzendcollecten</t>
  </si>
  <si>
    <t>Subsidies</t>
  </si>
  <si>
    <t>Opbrengsten</t>
  </si>
  <si>
    <t>Begroting</t>
  </si>
  <si>
    <t>Realisatie</t>
  </si>
  <si>
    <t>Persoonskosten</t>
  </si>
  <si>
    <t>Overige bedrijfslasten</t>
  </si>
  <si>
    <t>Huisvestingskosten</t>
  </si>
  <si>
    <t>Algemene kosten</t>
  </si>
  <si>
    <t>Kosten commissie (kerk) diensten</t>
  </si>
  <si>
    <t>Financiele baten en lasten</t>
  </si>
  <si>
    <t>Totaal baten</t>
  </si>
  <si>
    <t>Totaal lasten</t>
  </si>
  <si>
    <t>Legaten</t>
  </si>
  <si>
    <t>Kosten predikant (0.6FTE)</t>
  </si>
  <si>
    <t>Begroting en realisatie (in Euro's).</t>
  </si>
  <si>
    <t>Kosten commissie (kerkelijke) activiteit</t>
  </si>
  <si>
    <t>Saldo</t>
  </si>
  <si>
    <t>Afchrijvingskosten</t>
  </si>
  <si>
    <t>Pastoraal werk/ donatie straat pastoraat</t>
  </si>
  <si>
    <t>Kosten bank en rente deposito rekeningen</t>
  </si>
  <si>
    <t xml:space="preserve">Tuin en fragile future </t>
  </si>
  <si>
    <t>Esthers plannen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</si>
</sst>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1" fillId="0" borderId="1" xfId="0" applyNumberFormat="1" applyFont="1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/>
    <xf numFmtId="3" fontId="0" fillId="0" borderId="3" xfId="0" applyNumberFormat="1" applyBorder="1"/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7FCE3-9D49-4400-840E-87A77642A7C9}">
  <sheetPr>
    <pageSetUpPr fitToPage="1"/>
  </sheetPr>
  <dimension ref="A2:K55"/>
  <sheetViews>
    <sheetView tabSelected="1" topLeftCell="A16" zoomScaleNormal="100" workbookViewId="0">
      <selection activeCell="C42" sqref="C42"/>
    </sheetView>
  </sheetViews>
  <sheetFormatPr defaultRowHeight="15" x14ac:dyDescent="0.25"/>
  <cols>
    <col min="1" max="1" width="39.42578125" customWidth="1"/>
    <col min="2" max="2" width="9.5703125" style="1" bestFit="1" customWidth="1"/>
    <col min="3" max="3" width="10.140625" style="1" customWidth="1"/>
    <col min="4" max="4" width="9.5703125" style="1" bestFit="1" customWidth="1"/>
    <col min="5" max="5" width="9.140625" style="1"/>
    <col min="6" max="6" width="11.42578125" style="1" customWidth="1"/>
    <col min="7" max="11" width="9.140625" style="1"/>
  </cols>
  <sheetData>
    <row r="2" spans="1:4" x14ac:dyDescent="0.25">
      <c r="A2" s="3" t="s">
        <v>35</v>
      </c>
      <c r="B2" s="6" t="s">
        <v>23</v>
      </c>
      <c r="C2" s="6" t="s">
        <v>24</v>
      </c>
      <c r="D2" s="6" t="s">
        <v>23</v>
      </c>
    </row>
    <row r="3" spans="1:4" x14ac:dyDescent="0.25">
      <c r="B3" s="7">
        <v>2023</v>
      </c>
      <c r="C3" s="7">
        <v>2023</v>
      </c>
      <c r="D3" s="7">
        <v>2024</v>
      </c>
    </row>
    <row r="4" spans="1:4" x14ac:dyDescent="0.25">
      <c r="B4" s="8"/>
      <c r="C4" s="8"/>
      <c r="D4" s="8"/>
    </row>
    <row r="5" spans="1:4" x14ac:dyDescent="0.25">
      <c r="A5" s="2" t="s">
        <v>22</v>
      </c>
    </row>
    <row r="6" spans="1:4" x14ac:dyDescent="0.25">
      <c r="A6" t="s">
        <v>18</v>
      </c>
      <c r="B6" s="1">
        <v>26250</v>
      </c>
      <c r="C6" s="1">
        <v>28313</v>
      </c>
      <c r="D6" s="1">
        <v>29000</v>
      </c>
    </row>
    <row r="7" spans="1:4" x14ac:dyDescent="0.25">
      <c r="A7" t="s">
        <v>19</v>
      </c>
      <c r="B7" s="1">
        <v>40000</v>
      </c>
      <c r="C7" s="1">
        <v>46810</v>
      </c>
      <c r="D7" s="1">
        <v>47000</v>
      </c>
    </row>
    <row r="8" spans="1:4" x14ac:dyDescent="0.25">
      <c r="A8" t="s">
        <v>20</v>
      </c>
      <c r="B8" s="1">
        <v>3500</v>
      </c>
      <c r="C8" s="1">
        <f>4042+289</f>
        <v>4331</v>
      </c>
      <c r="D8" s="1">
        <v>4500</v>
      </c>
    </row>
    <row r="9" spans="1:4" x14ac:dyDescent="0.25">
      <c r="A9" t="s">
        <v>21</v>
      </c>
      <c r="B9" s="1">
        <v>0</v>
      </c>
      <c r="C9" s="1">
        <v>0</v>
      </c>
      <c r="D9" s="1">
        <v>0</v>
      </c>
    </row>
    <row r="10" spans="1:4" x14ac:dyDescent="0.25">
      <c r="A10" t="s">
        <v>33</v>
      </c>
      <c r="B10" s="10">
        <v>0</v>
      </c>
      <c r="C10" s="1">
        <v>338</v>
      </c>
      <c r="D10" s="10">
        <v>0</v>
      </c>
    </row>
    <row r="11" spans="1:4" x14ac:dyDescent="0.25">
      <c r="A11" s="2" t="s">
        <v>31</v>
      </c>
      <c r="B11" s="4">
        <f>SUM(B6:B10)</f>
        <v>69750</v>
      </c>
      <c r="C11" s="4">
        <f>SUM(C6:C10)</f>
        <v>79792</v>
      </c>
      <c r="D11" s="4">
        <f>SUM(D6:D10)</f>
        <v>80500</v>
      </c>
    </row>
    <row r="12" spans="1:4" x14ac:dyDescent="0.25">
      <c r="A12" s="2"/>
      <c r="C12" s="5"/>
    </row>
    <row r="14" spans="1:4" x14ac:dyDescent="0.25">
      <c r="A14" s="2" t="s">
        <v>25</v>
      </c>
    </row>
    <row r="15" spans="1:4" x14ac:dyDescent="0.25">
      <c r="A15" t="s">
        <v>34</v>
      </c>
      <c r="B15" s="1">
        <v>57500</v>
      </c>
      <c r="C15" s="1">
        <v>56903</v>
      </c>
      <c r="D15" s="1">
        <v>60000</v>
      </c>
    </row>
    <row r="16" spans="1:4" x14ac:dyDescent="0.25">
      <c r="A16" t="s">
        <v>0</v>
      </c>
      <c r="B16" s="1">
        <v>500</v>
      </c>
      <c r="C16" s="1">
        <v>266</v>
      </c>
      <c r="D16" s="1">
        <v>400</v>
      </c>
    </row>
    <row r="17" spans="1:4" x14ac:dyDescent="0.25">
      <c r="A17" t="s">
        <v>1</v>
      </c>
      <c r="B17" s="1">
        <v>3000</v>
      </c>
      <c r="C17" s="1">
        <v>3722</v>
      </c>
      <c r="D17" s="1">
        <v>4000</v>
      </c>
    </row>
    <row r="18" spans="1:4" x14ac:dyDescent="0.25">
      <c r="A18" t="s">
        <v>2</v>
      </c>
      <c r="B18" s="1">
        <v>1000</v>
      </c>
      <c r="C18" s="1">
        <v>211</v>
      </c>
      <c r="D18" s="1">
        <v>400</v>
      </c>
    </row>
    <row r="19" spans="1:4" x14ac:dyDescent="0.25">
      <c r="A19" t="s">
        <v>39</v>
      </c>
      <c r="B19" s="1">
        <v>0</v>
      </c>
      <c r="C19" s="1">
        <v>0</v>
      </c>
      <c r="D19" s="1">
        <v>1500</v>
      </c>
    </row>
    <row r="20" spans="1:4" x14ac:dyDescent="0.25">
      <c r="A20" t="s">
        <v>3</v>
      </c>
      <c r="B20" s="1">
        <v>1700</v>
      </c>
      <c r="C20" s="1">
        <v>1470</v>
      </c>
      <c r="D20" s="1">
        <v>1500</v>
      </c>
    </row>
    <row r="21" spans="1:4" x14ac:dyDescent="0.25">
      <c r="A21" t="s">
        <v>4</v>
      </c>
      <c r="B21" s="1">
        <v>250</v>
      </c>
      <c r="C21" s="1">
        <v>275</v>
      </c>
      <c r="D21" s="1">
        <v>350</v>
      </c>
    </row>
    <row r="22" spans="1:4" x14ac:dyDescent="0.25">
      <c r="B22" s="4">
        <f>SUM(B15:B21)</f>
        <v>63950</v>
      </c>
      <c r="C22" s="4">
        <f>SUM(C15:C21)</f>
        <v>62847</v>
      </c>
      <c r="D22" s="4">
        <f>SUM(D15:D21)</f>
        <v>68150</v>
      </c>
    </row>
    <row r="24" spans="1:4" x14ac:dyDescent="0.25">
      <c r="A24" s="2" t="s">
        <v>26</v>
      </c>
    </row>
    <row r="26" spans="1:4" x14ac:dyDescent="0.25">
      <c r="A26" s="2" t="s">
        <v>27</v>
      </c>
    </row>
    <row r="27" spans="1:4" x14ac:dyDescent="0.25">
      <c r="A27" t="s">
        <v>6</v>
      </c>
      <c r="B27" s="1">
        <v>12872</v>
      </c>
      <c r="C27" s="1">
        <v>8825</v>
      </c>
      <c r="D27" s="1">
        <v>8000</v>
      </c>
    </row>
    <row r="28" spans="1:4" x14ac:dyDescent="0.25">
      <c r="A28" t="s">
        <v>7</v>
      </c>
      <c r="B28" s="1">
        <v>1100</v>
      </c>
      <c r="C28" s="1">
        <v>1261</v>
      </c>
      <c r="D28" s="1">
        <v>1800</v>
      </c>
    </row>
    <row r="29" spans="1:4" x14ac:dyDescent="0.25">
      <c r="A29" t="s">
        <v>8</v>
      </c>
      <c r="B29" s="1">
        <v>2640</v>
      </c>
      <c r="C29" s="1">
        <v>2715</v>
      </c>
      <c r="D29" s="1">
        <v>2800</v>
      </c>
    </row>
    <row r="30" spans="1:4" x14ac:dyDescent="0.25">
      <c r="A30" t="s">
        <v>5</v>
      </c>
      <c r="B30" s="1">
        <v>6000</v>
      </c>
      <c r="C30" s="1">
        <v>6000</v>
      </c>
      <c r="D30" s="1">
        <v>6000</v>
      </c>
    </row>
    <row r="31" spans="1:4" x14ac:dyDescent="0.25">
      <c r="B31" s="4">
        <f>SUM(B27:B30)</f>
        <v>22612</v>
      </c>
      <c r="C31" s="4">
        <f>SUM(C27:C30)</f>
        <v>18801</v>
      </c>
      <c r="D31" s="4">
        <f>SUM(D27:D30)</f>
        <v>18600</v>
      </c>
    </row>
    <row r="32" spans="1:4" x14ac:dyDescent="0.25">
      <c r="A32" s="2" t="s">
        <v>28</v>
      </c>
    </row>
    <row r="33" spans="1:5" x14ac:dyDescent="0.25">
      <c r="A33" t="s">
        <v>11</v>
      </c>
      <c r="B33" s="1">
        <v>3000</v>
      </c>
      <c r="C33" s="1">
        <v>2756</v>
      </c>
      <c r="D33" s="1">
        <v>3000</v>
      </c>
    </row>
    <row r="34" spans="1:5" x14ac:dyDescent="0.25">
      <c r="A34" t="s">
        <v>12</v>
      </c>
      <c r="B34" s="1">
        <v>3500</v>
      </c>
      <c r="C34" s="1">
        <v>3732</v>
      </c>
      <c r="D34" s="1">
        <v>4500</v>
      </c>
    </row>
    <row r="35" spans="1:5" x14ac:dyDescent="0.25">
      <c r="A35" t="s">
        <v>13</v>
      </c>
      <c r="B35" s="1">
        <v>6400</v>
      </c>
      <c r="C35" s="1">
        <v>6350</v>
      </c>
      <c r="D35" s="1">
        <v>6000</v>
      </c>
    </row>
    <row r="36" spans="1:5" x14ac:dyDescent="0.25">
      <c r="A36" t="s">
        <v>14</v>
      </c>
      <c r="B36" s="1">
        <v>7800</v>
      </c>
      <c r="C36" s="1">
        <v>8588</v>
      </c>
      <c r="D36" s="1">
        <v>9000</v>
      </c>
    </row>
    <row r="37" spans="1:5" x14ac:dyDescent="0.25">
      <c r="A37" t="s">
        <v>29</v>
      </c>
      <c r="B37" s="1">
        <v>300</v>
      </c>
      <c r="C37" s="1">
        <v>316</v>
      </c>
      <c r="D37" s="1">
        <v>1500</v>
      </c>
      <c r="E37" s="1" t="s">
        <v>42</v>
      </c>
    </row>
    <row r="38" spans="1:5" ht="17.25" customHeight="1" x14ac:dyDescent="0.25">
      <c r="A38" s="12" t="s">
        <v>36</v>
      </c>
      <c r="B38" s="11">
        <v>2000</v>
      </c>
      <c r="C38" s="11">
        <v>1730</v>
      </c>
      <c r="D38" s="11">
        <v>3000</v>
      </c>
      <c r="E38" s="1" t="s">
        <v>42</v>
      </c>
    </row>
    <row r="39" spans="1:5" x14ac:dyDescent="0.25">
      <c r="A39" t="s">
        <v>15</v>
      </c>
      <c r="B39" s="1">
        <v>660</v>
      </c>
      <c r="C39" s="1">
        <v>678</v>
      </c>
      <c r="D39" s="1">
        <v>700</v>
      </c>
    </row>
    <row r="40" spans="1:5" x14ac:dyDescent="0.25">
      <c r="A40" t="s">
        <v>16</v>
      </c>
      <c r="B40" s="1">
        <v>300</v>
      </c>
      <c r="C40" s="1">
        <v>300</v>
      </c>
      <c r="D40" s="1">
        <v>300</v>
      </c>
    </row>
    <row r="41" spans="1:5" x14ac:dyDescent="0.25">
      <c r="A41" t="s">
        <v>17</v>
      </c>
      <c r="B41" s="1">
        <v>3500</v>
      </c>
      <c r="C41" s="1">
        <f>3697-50-300</f>
        <v>3347</v>
      </c>
      <c r="D41" s="1">
        <v>4000</v>
      </c>
    </row>
    <row r="42" spans="1:5" x14ac:dyDescent="0.25">
      <c r="A42" t="s">
        <v>10</v>
      </c>
      <c r="B42" s="1">
        <v>5300</v>
      </c>
      <c r="C42" s="1">
        <v>6050</v>
      </c>
      <c r="D42" s="1">
        <v>8000</v>
      </c>
      <c r="E42" s="1" t="s">
        <v>41</v>
      </c>
    </row>
    <row r="43" spans="1:5" x14ac:dyDescent="0.25">
      <c r="B43" s="4">
        <f>SUM(B33:B42)</f>
        <v>32760</v>
      </c>
      <c r="C43" s="4">
        <f>SUM(C33:C42)</f>
        <v>33847</v>
      </c>
      <c r="D43" s="4">
        <f>SUM(D33:D42)</f>
        <v>40000</v>
      </c>
    </row>
    <row r="45" spans="1:5" x14ac:dyDescent="0.25">
      <c r="A45" s="2" t="s">
        <v>38</v>
      </c>
      <c r="B45" s="5">
        <v>0</v>
      </c>
      <c r="C45" s="5">
        <v>1050</v>
      </c>
      <c r="D45" s="5">
        <v>1050</v>
      </c>
    </row>
    <row r="47" spans="1:5" x14ac:dyDescent="0.25">
      <c r="A47" s="2" t="s">
        <v>30</v>
      </c>
    </row>
    <row r="48" spans="1:5" x14ac:dyDescent="0.25">
      <c r="A48" t="s">
        <v>9</v>
      </c>
      <c r="B48" s="1">
        <v>0</v>
      </c>
      <c r="C48" s="1">
        <v>0</v>
      </c>
      <c r="D48" s="1">
        <v>0</v>
      </c>
    </row>
    <row r="49" spans="1:4" x14ac:dyDescent="0.25">
      <c r="A49" t="s">
        <v>40</v>
      </c>
      <c r="B49" s="1">
        <v>1100</v>
      </c>
      <c r="C49" s="1">
        <v>319</v>
      </c>
      <c r="D49" s="1">
        <v>-1500</v>
      </c>
    </row>
    <row r="50" spans="1:4" x14ac:dyDescent="0.25">
      <c r="B50" s="4">
        <f>SUM(B48:B49)</f>
        <v>1100</v>
      </c>
      <c r="C50" s="4">
        <f t="shared" ref="C50" si="0">SUM(C48:C49)</f>
        <v>319</v>
      </c>
      <c r="D50" s="4">
        <f>SUM(D48:D49)</f>
        <v>-1500</v>
      </c>
    </row>
    <row r="52" spans="1:4" x14ac:dyDescent="0.25">
      <c r="A52" s="2" t="s">
        <v>32</v>
      </c>
      <c r="B52" s="4">
        <f>B50+B43+B31+B22+B45</f>
        <v>120422</v>
      </c>
      <c r="C52" s="4">
        <f>C50+C43+C31+C22+C45</f>
        <v>116864</v>
      </c>
      <c r="D52" s="4">
        <f>D50+D43+D31+D22+D45</f>
        <v>126300</v>
      </c>
    </row>
    <row r="54" spans="1:4" ht="15.75" thickBot="1" x14ac:dyDescent="0.3">
      <c r="A54" s="2" t="s">
        <v>37</v>
      </c>
      <c r="B54" s="9">
        <f>B11-B52</f>
        <v>-50672</v>
      </c>
      <c r="C54" s="9">
        <f>C11-C52</f>
        <v>-37072</v>
      </c>
      <c r="D54" s="9">
        <f>D11-D52</f>
        <v>-45800</v>
      </c>
    </row>
    <row r="55" spans="1:4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den Boogaard</dc:creator>
  <cp:lastModifiedBy>Willem Stoppelenburg</cp:lastModifiedBy>
  <cp:lastPrinted>2024-03-06T11:14:16Z</cp:lastPrinted>
  <dcterms:created xsi:type="dcterms:W3CDTF">2021-02-17T15:18:31Z</dcterms:created>
  <dcterms:modified xsi:type="dcterms:W3CDTF">2024-05-08T12:50:41Z</dcterms:modified>
</cp:coreProperties>
</file>